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<sst xmlns="http://schemas.openxmlformats.org/spreadsheetml/2006/main" count="56" uniqueCount="8">
  <si>
    <t>蒙城县2019年部分事业单位公开招聘工作人员拟进入资格复审名单</t>
  </si>
  <si>
    <t>序号</t>
  </si>
  <si>
    <t>准考证号</t>
  </si>
  <si>
    <t>岗位名称</t>
  </si>
  <si>
    <t>岗位代码</t>
  </si>
  <si>
    <t>姓名</t>
  </si>
  <si>
    <t>工作人员</t>
  </si>
  <si>
    <t>专业技术人员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</si>
</sst>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10.625" style="3" customWidth="1"/>
    <col min="2" max="2" width="19.125" style="3" customWidth="1"/>
    <col min="3" max="3" width="17.875" style="3" customWidth="1"/>
    <col min="4" max="4" width="16.25390625" style="3" customWidth="1"/>
    <col min="5" max="5" width="17.00390625" style="3" customWidth="1"/>
    <col min="6" max="16384" width="9.00390625" style="3" customWidth="1"/>
  </cols>
  <sheetData>
    <row r="1" spans="1:5" ht="42.75" customHeight="1">
      <c r="A1" s="4" t="s">
        <v>0</v>
      </c>
      <c r="B1" s="5"/>
      <c r="C1" s="5"/>
      <c r="D1" s="5"/>
      <c r="E1" s="5"/>
    </row>
    <row r="2" spans="1:5" s="1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2" customFormat="1" ht="24.75" customHeight="1">
      <c r="A3" s="7">
        <v>1</v>
      </c>
      <c r="B3" s="8" t="str">
        <f>"20190101325"</f>
        <v>20190101325</v>
      </c>
      <c r="C3" s="8" t="s">
        <v>6</v>
      </c>
      <c r="D3" s="8">
        <v>201901</v>
      </c>
      <c r="E3" s="8" t="str">
        <f>"刘娇娇"</f>
        <v>刘娇娇</v>
      </c>
    </row>
    <row r="4" spans="1:5" s="2" customFormat="1" ht="24.75" customHeight="1">
      <c r="A4" s="7">
        <v>2</v>
      </c>
      <c r="B4" s="8" t="str">
        <f>"20190102615"</f>
        <v>20190102615</v>
      </c>
      <c r="C4" s="8" t="s">
        <v>6</v>
      </c>
      <c r="D4" s="8">
        <v>201901</v>
      </c>
      <c r="E4" s="8" t="str">
        <f>"路鹏"</f>
        <v>路鹏</v>
      </c>
    </row>
    <row r="5" spans="1:5" s="2" customFormat="1" ht="24.75" customHeight="1">
      <c r="A5" s="7">
        <v>3</v>
      </c>
      <c r="B5" s="8" t="str">
        <f>"20190103902"</f>
        <v>20190103902</v>
      </c>
      <c r="C5" s="8" t="s">
        <v>6</v>
      </c>
      <c r="D5" s="8">
        <v>201901</v>
      </c>
      <c r="E5" s="8" t="str">
        <f>"李睿"</f>
        <v>李睿</v>
      </c>
    </row>
    <row r="6" spans="1:5" s="2" customFormat="1" ht="24.75" customHeight="1">
      <c r="A6" s="7">
        <v>4</v>
      </c>
      <c r="B6" s="8" t="str">
        <f>"20190101213"</f>
        <v>20190101213</v>
      </c>
      <c r="C6" s="8" t="s">
        <v>6</v>
      </c>
      <c r="D6" s="8">
        <v>201901</v>
      </c>
      <c r="E6" s="8" t="str">
        <f>"赵冬冬"</f>
        <v>赵冬冬</v>
      </c>
    </row>
    <row r="7" spans="1:5" s="2" customFormat="1" ht="24.75" customHeight="1">
      <c r="A7" s="7">
        <v>5</v>
      </c>
      <c r="B7" s="8" t="str">
        <f>"20190103329"</f>
        <v>20190103329</v>
      </c>
      <c r="C7" s="8" t="s">
        <v>6</v>
      </c>
      <c r="D7" s="8">
        <v>201901</v>
      </c>
      <c r="E7" s="8" t="str">
        <f>"李帅"</f>
        <v>李帅</v>
      </c>
    </row>
    <row r="8" spans="1:5" s="2" customFormat="1" ht="24.75" customHeight="1">
      <c r="A8" s="7">
        <v>6</v>
      </c>
      <c r="B8" s="8" t="str">
        <f>"20190103325"</f>
        <v>20190103325</v>
      </c>
      <c r="C8" s="8" t="s">
        <v>6</v>
      </c>
      <c r="D8" s="8">
        <v>201901</v>
      </c>
      <c r="E8" s="8" t="str">
        <f>"王立志"</f>
        <v>王立志</v>
      </c>
    </row>
    <row r="9" spans="1:5" s="2" customFormat="1" ht="24.75" customHeight="1">
      <c r="A9" s="7">
        <v>7</v>
      </c>
      <c r="B9" s="8" t="str">
        <f>"20190104015"</f>
        <v>20190104015</v>
      </c>
      <c r="C9" s="8" t="s">
        <v>6</v>
      </c>
      <c r="D9" s="8">
        <v>201901</v>
      </c>
      <c r="E9" s="8" t="str">
        <f>"张弛"</f>
        <v>张弛</v>
      </c>
    </row>
    <row r="10" spans="1:5" s="2" customFormat="1" ht="24.75" customHeight="1">
      <c r="A10" s="7">
        <v>8</v>
      </c>
      <c r="B10" s="8" t="str">
        <f>"20190101524"</f>
        <v>20190101524</v>
      </c>
      <c r="C10" s="8" t="s">
        <v>6</v>
      </c>
      <c r="D10" s="8">
        <v>201901</v>
      </c>
      <c r="E10" s="8" t="str">
        <f>"周莉"</f>
        <v>周莉</v>
      </c>
    </row>
    <row r="11" spans="1:5" s="2" customFormat="1" ht="24.75" customHeight="1">
      <c r="A11" s="7">
        <v>9</v>
      </c>
      <c r="B11" s="8" t="str">
        <f>"20190104216"</f>
        <v>20190104216</v>
      </c>
      <c r="C11" s="8" t="s">
        <v>6</v>
      </c>
      <c r="D11" s="8">
        <v>201901</v>
      </c>
      <c r="E11" s="8" t="str">
        <f>"王鹏"</f>
        <v>王鹏</v>
      </c>
    </row>
    <row r="12" spans="1:5" s="2" customFormat="1" ht="24.75" customHeight="1">
      <c r="A12" s="7">
        <v>10</v>
      </c>
      <c r="B12" s="8" t="str">
        <f>"20190102901"</f>
        <v>20190102901</v>
      </c>
      <c r="C12" s="8" t="s">
        <v>6</v>
      </c>
      <c r="D12" s="8">
        <v>201901</v>
      </c>
      <c r="E12" s="8" t="str">
        <f>"张文武"</f>
        <v>张文武</v>
      </c>
    </row>
    <row r="13" spans="1:5" s="2" customFormat="1" ht="24.75" customHeight="1">
      <c r="A13" s="7">
        <v>11</v>
      </c>
      <c r="B13" s="8" t="str">
        <f>"20190101129"</f>
        <v>20190101129</v>
      </c>
      <c r="C13" s="8" t="s">
        <v>6</v>
      </c>
      <c r="D13" s="8">
        <v>201901</v>
      </c>
      <c r="E13" s="8" t="str">
        <f>"黄坤华"</f>
        <v>黄坤华</v>
      </c>
    </row>
    <row r="14" spans="1:5" s="2" customFormat="1" ht="24.75" customHeight="1">
      <c r="A14" s="7">
        <v>12</v>
      </c>
      <c r="B14" s="8" t="str">
        <f>"20190101104"</f>
        <v>20190101104</v>
      </c>
      <c r="C14" s="8" t="s">
        <v>6</v>
      </c>
      <c r="D14" s="8">
        <v>201901</v>
      </c>
      <c r="E14" s="8" t="str">
        <f>"叶修文"</f>
        <v>叶修文</v>
      </c>
    </row>
    <row r="15" spans="1:5" s="2" customFormat="1" ht="24.75" customHeight="1">
      <c r="A15" s="7">
        <v>13</v>
      </c>
      <c r="B15" s="8" t="str">
        <f>"20190101715"</f>
        <v>20190101715</v>
      </c>
      <c r="C15" s="8" t="s">
        <v>6</v>
      </c>
      <c r="D15" s="8">
        <v>201901</v>
      </c>
      <c r="E15" s="8" t="str">
        <f>"刘盼盼"</f>
        <v>刘盼盼</v>
      </c>
    </row>
    <row r="16" spans="1:5" s="2" customFormat="1" ht="24.75" customHeight="1">
      <c r="A16" s="7">
        <v>14</v>
      </c>
      <c r="B16" s="8" t="str">
        <f>"20190104830"</f>
        <v>20190104830</v>
      </c>
      <c r="C16" s="8" t="s">
        <v>6</v>
      </c>
      <c r="D16" s="8">
        <v>201901</v>
      </c>
      <c r="E16" s="8" t="str">
        <f>"田晋"</f>
        <v>田晋</v>
      </c>
    </row>
    <row r="17" spans="1:5" s="2" customFormat="1" ht="24.75" customHeight="1">
      <c r="A17" s="7">
        <v>15</v>
      </c>
      <c r="B17" s="8" t="str">
        <f>"20190102924"</f>
        <v>20190102924</v>
      </c>
      <c r="C17" s="8" t="s">
        <v>6</v>
      </c>
      <c r="D17" s="8">
        <v>201901</v>
      </c>
      <c r="E17" s="8" t="str">
        <f>"李弯弯"</f>
        <v>李弯弯</v>
      </c>
    </row>
    <row r="18" spans="1:5" s="2" customFormat="1" ht="24.75" customHeight="1">
      <c r="A18" s="7">
        <v>16</v>
      </c>
      <c r="B18" s="8" t="str">
        <f>"20190100330"</f>
        <v>20190100330</v>
      </c>
      <c r="C18" s="8" t="s">
        <v>6</v>
      </c>
      <c r="D18" s="8">
        <v>201901</v>
      </c>
      <c r="E18" s="8" t="str">
        <f>"沈进"</f>
        <v>沈进</v>
      </c>
    </row>
    <row r="19" spans="1:5" s="2" customFormat="1" ht="24.75" customHeight="1">
      <c r="A19" s="7">
        <v>17</v>
      </c>
      <c r="B19" s="8" t="str">
        <f>"20190102810"</f>
        <v>20190102810</v>
      </c>
      <c r="C19" s="8" t="s">
        <v>6</v>
      </c>
      <c r="D19" s="8">
        <v>201901</v>
      </c>
      <c r="E19" s="8" t="str">
        <f>"张延"</f>
        <v>张延</v>
      </c>
    </row>
    <row r="20" spans="1:5" s="2" customFormat="1" ht="24.75" customHeight="1">
      <c r="A20" s="7">
        <v>18</v>
      </c>
      <c r="B20" s="8" t="str">
        <f>"20190103314"</f>
        <v>20190103314</v>
      </c>
      <c r="C20" s="8" t="s">
        <v>6</v>
      </c>
      <c r="D20" s="8">
        <v>201901</v>
      </c>
      <c r="E20" s="8" t="str">
        <f>"陈滢滢"</f>
        <v>陈滢滢</v>
      </c>
    </row>
    <row r="21" spans="1:5" s="2" customFormat="1" ht="24.75" customHeight="1">
      <c r="A21" s="7">
        <v>19</v>
      </c>
      <c r="B21" s="8" t="str">
        <f>"20190104805"</f>
        <v>20190104805</v>
      </c>
      <c r="C21" s="8" t="s">
        <v>6</v>
      </c>
      <c r="D21" s="8">
        <v>201901</v>
      </c>
      <c r="E21" s="8" t="str">
        <f>"刘峰"</f>
        <v>刘峰</v>
      </c>
    </row>
    <row r="22" spans="1:5" s="2" customFormat="1" ht="24.75" customHeight="1">
      <c r="A22" s="7">
        <v>20</v>
      </c>
      <c r="B22" s="8" t="str">
        <f>"20190101904"</f>
        <v>20190101904</v>
      </c>
      <c r="C22" s="8" t="s">
        <v>6</v>
      </c>
      <c r="D22" s="8">
        <v>201901</v>
      </c>
      <c r="E22" s="8" t="str">
        <f>"蒋丽娜"</f>
        <v>蒋丽娜</v>
      </c>
    </row>
    <row r="23" spans="1:5" s="2" customFormat="1" ht="24.75" customHeight="1">
      <c r="A23" s="7">
        <v>21</v>
      </c>
      <c r="B23" s="8" t="str">
        <f>"20190101519"</f>
        <v>20190101519</v>
      </c>
      <c r="C23" s="8" t="s">
        <v>6</v>
      </c>
      <c r="D23" s="8">
        <v>201901</v>
      </c>
      <c r="E23" s="8" t="str">
        <f>"王秀君"</f>
        <v>王秀君</v>
      </c>
    </row>
    <row r="24" spans="1:5" s="2" customFormat="1" ht="24.75" customHeight="1">
      <c r="A24" s="7">
        <v>22</v>
      </c>
      <c r="B24" s="8" t="str">
        <f>"20190101224"</f>
        <v>20190101224</v>
      </c>
      <c r="C24" s="8" t="s">
        <v>6</v>
      </c>
      <c r="D24" s="8">
        <v>201901</v>
      </c>
      <c r="E24" s="8" t="str">
        <f>"胡文训"</f>
        <v>胡文训</v>
      </c>
    </row>
    <row r="25" spans="1:5" s="2" customFormat="1" ht="24.75" customHeight="1">
      <c r="A25" s="7">
        <v>23</v>
      </c>
      <c r="B25" s="8" t="str">
        <f>"20190101411"</f>
        <v>20190101411</v>
      </c>
      <c r="C25" s="8" t="s">
        <v>6</v>
      </c>
      <c r="D25" s="8">
        <v>201901</v>
      </c>
      <c r="E25" s="8" t="str">
        <f>"楚箫"</f>
        <v>楚箫</v>
      </c>
    </row>
    <row r="26" spans="1:5" s="2" customFormat="1" ht="24.75" customHeight="1">
      <c r="A26" s="7">
        <v>24</v>
      </c>
      <c r="B26" s="8" t="str">
        <f>"20190103324"</f>
        <v>20190103324</v>
      </c>
      <c r="C26" s="8" t="s">
        <v>6</v>
      </c>
      <c r="D26" s="8">
        <v>201901</v>
      </c>
      <c r="E26" s="8" t="str">
        <f>"马奎锋"</f>
        <v>马奎锋</v>
      </c>
    </row>
    <row r="27" spans="1:5" s="2" customFormat="1" ht="24.75" customHeight="1">
      <c r="A27" s="7">
        <v>25</v>
      </c>
      <c r="B27" s="8" t="str">
        <f>"20190101528"</f>
        <v>20190101528</v>
      </c>
      <c r="C27" s="8" t="s">
        <v>6</v>
      </c>
      <c r="D27" s="8">
        <v>201901</v>
      </c>
      <c r="E27" s="8" t="str">
        <f>"陆欢欢"</f>
        <v>陆欢欢</v>
      </c>
    </row>
    <row r="28" spans="1:5" s="2" customFormat="1" ht="24.75" customHeight="1">
      <c r="A28" s="7">
        <v>26</v>
      </c>
      <c r="B28" s="8" t="str">
        <f>"20190101512"</f>
        <v>20190101512</v>
      </c>
      <c r="C28" s="8" t="s">
        <v>6</v>
      </c>
      <c r="D28" s="8">
        <v>201901</v>
      </c>
      <c r="E28" s="8" t="str">
        <f>"陈励伟"</f>
        <v>陈励伟</v>
      </c>
    </row>
    <row r="29" spans="1:5" s="2" customFormat="1" ht="24.75" customHeight="1">
      <c r="A29" s="7">
        <v>27</v>
      </c>
      <c r="B29" s="8" t="str">
        <f>"20190102903"</f>
        <v>20190102903</v>
      </c>
      <c r="C29" s="8" t="s">
        <v>6</v>
      </c>
      <c r="D29" s="8">
        <v>201901</v>
      </c>
      <c r="E29" s="8" t="str">
        <f>"毕海峰"</f>
        <v>毕海峰</v>
      </c>
    </row>
    <row r="30" spans="1:5" s="2" customFormat="1" ht="24.75" customHeight="1">
      <c r="A30" s="7">
        <v>28</v>
      </c>
      <c r="B30" s="8" t="str">
        <f>"20190102909"</f>
        <v>20190102909</v>
      </c>
      <c r="C30" s="8" t="s">
        <v>6</v>
      </c>
      <c r="D30" s="8">
        <v>201901</v>
      </c>
      <c r="E30" s="8" t="str">
        <f>"陶强"</f>
        <v>陶强</v>
      </c>
    </row>
    <row r="31" spans="1:5" s="2" customFormat="1" ht="24.75" customHeight="1">
      <c r="A31" s="7">
        <v>29</v>
      </c>
      <c r="B31" s="8" t="str">
        <f>"20190101921"</f>
        <v>20190101921</v>
      </c>
      <c r="C31" s="8" t="s">
        <v>6</v>
      </c>
      <c r="D31" s="8">
        <v>201901</v>
      </c>
      <c r="E31" s="8" t="str">
        <f>"杨俊"</f>
        <v>杨俊</v>
      </c>
    </row>
    <row r="32" spans="1:5" s="2" customFormat="1" ht="24.75" customHeight="1">
      <c r="A32" s="7">
        <v>30</v>
      </c>
      <c r="B32" s="8" t="str">
        <f>"20190100701"</f>
        <v>20190100701</v>
      </c>
      <c r="C32" s="8" t="s">
        <v>6</v>
      </c>
      <c r="D32" s="8">
        <v>201901</v>
      </c>
      <c r="E32" s="8" t="str">
        <f>"高增"</f>
        <v>高增</v>
      </c>
    </row>
    <row r="33" spans="1:5" s="2" customFormat="1" ht="24.75" customHeight="1">
      <c r="A33" s="7">
        <v>31</v>
      </c>
      <c r="B33" s="8" t="str">
        <f>"20190204924"</f>
        <v>20190204924</v>
      </c>
      <c r="C33" s="8" t="s">
        <v>7</v>
      </c>
      <c r="D33" s="8">
        <v>201902</v>
      </c>
      <c r="E33" s="8" t="str">
        <f>"张忠宇"</f>
        <v>张忠宇</v>
      </c>
    </row>
    <row r="34" spans="1:5" s="2" customFormat="1" ht="24.75" customHeight="1">
      <c r="A34" s="7">
        <v>32</v>
      </c>
      <c r="B34" s="8" t="str">
        <f>"20190206001"</f>
        <v>20190206001</v>
      </c>
      <c r="C34" s="8" t="s">
        <v>7</v>
      </c>
      <c r="D34" s="8">
        <v>201902</v>
      </c>
      <c r="E34" s="8" t="str">
        <f>"吴琼"</f>
        <v>吴琼</v>
      </c>
    </row>
    <row r="35" spans="1:5" s="2" customFormat="1" ht="24.75" customHeight="1">
      <c r="A35" s="7">
        <v>33</v>
      </c>
      <c r="B35" s="8" t="str">
        <f>"20190204915"</f>
        <v>20190204915</v>
      </c>
      <c r="C35" s="8" t="s">
        <v>7</v>
      </c>
      <c r="D35" s="8">
        <v>201902</v>
      </c>
      <c r="E35" s="8" t="str">
        <f>"赵帅"</f>
        <v>赵帅</v>
      </c>
    </row>
    <row r="36" spans="1:5" s="2" customFormat="1" ht="24.75" customHeight="1">
      <c r="A36" s="7">
        <v>34</v>
      </c>
      <c r="B36" s="8" t="str">
        <f>"20190206005"</f>
        <v>20190206005</v>
      </c>
      <c r="C36" s="8" t="s">
        <v>7</v>
      </c>
      <c r="D36" s="8">
        <v>201902</v>
      </c>
      <c r="E36" s="8" t="str">
        <f>"牛韦利"</f>
        <v>牛韦利</v>
      </c>
    </row>
    <row r="37" spans="1:5" s="2" customFormat="1" ht="24.75" customHeight="1">
      <c r="A37" s="7">
        <v>35</v>
      </c>
      <c r="B37" s="8" t="str">
        <f>"20190206007"</f>
        <v>20190206007</v>
      </c>
      <c r="C37" s="8" t="s">
        <v>7</v>
      </c>
      <c r="D37" s="8">
        <v>201902</v>
      </c>
      <c r="E37" s="8" t="str">
        <f>"周东升"</f>
        <v>周东升</v>
      </c>
    </row>
    <row r="38" spans="1:5" s="2" customFormat="1" ht="24.75" customHeight="1">
      <c r="A38" s="7">
        <v>36</v>
      </c>
      <c r="B38" s="8" t="str">
        <f>"20190204918"</f>
        <v>20190204918</v>
      </c>
      <c r="C38" s="8" t="s">
        <v>7</v>
      </c>
      <c r="D38" s="8">
        <v>201902</v>
      </c>
      <c r="E38" s="8" t="str">
        <f>"王婷"</f>
        <v>王婷</v>
      </c>
    </row>
    <row r="39" spans="1:5" s="2" customFormat="1" ht="24.75" customHeight="1">
      <c r="A39" s="7">
        <v>37</v>
      </c>
      <c r="B39" s="8" t="str">
        <f>"20190305927"</f>
        <v>20190305927</v>
      </c>
      <c r="C39" s="8" t="s">
        <v>7</v>
      </c>
      <c r="D39" s="8">
        <v>201903</v>
      </c>
      <c r="E39" s="8" t="str">
        <f>"王浩博"</f>
        <v>王浩博</v>
      </c>
    </row>
    <row r="40" spans="1:5" s="2" customFormat="1" ht="24.75" customHeight="1">
      <c r="A40" s="7">
        <v>38</v>
      </c>
      <c r="B40" s="8" t="str">
        <f>"20190305916"</f>
        <v>20190305916</v>
      </c>
      <c r="C40" s="8" t="s">
        <v>7</v>
      </c>
      <c r="D40" s="8">
        <v>201903</v>
      </c>
      <c r="E40" s="8" t="str">
        <f>"徐树豪"</f>
        <v>徐树豪</v>
      </c>
    </row>
    <row r="41" spans="1:5" s="2" customFormat="1" ht="24.75" customHeight="1">
      <c r="A41" s="7">
        <v>39</v>
      </c>
      <c r="B41" s="8" t="str">
        <f>"20190405528"</f>
        <v>20190405528</v>
      </c>
      <c r="C41" s="8" t="s">
        <v>7</v>
      </c>
      <c r="D41" s="8">
        <v>201904</v>
      </c>
      <c r="E41" s="8" t="str">
        <f>"张薇"</f>
        <v>张薇</v>
      </c>
    </row>
    <row r="42" spans="1:5" s="2" customFormat="1" ht="24.75" customHeight="1">
      <c r="A42" s="7">
        <v>40</v>
      </c>
      <c r="B42" s="8" t="str">
        <f>"20190405228"</f>
        <v>20190405228</v>
      </c>
      <c r="C42" s="8" t="s">
        <v>7</v>
      </c>
      <c r="D42" s="8">
        <v>201904</v>
      </c>
      <c r="E42" s="8" t="str">
        <f>"张红琴"</f>
        <v>张红琴</v>
      </c>
    </row>
    <row r="43" spans="1:5" s="2" customFormat="1" ht="24.75" customHeight="1">
      <c r="A43" s="7">
        <v>41</v>
      </c>
      <c r="B43" s="8" t="str">
        <f>"20190405312"</f>
        <v>20190405312</v>
      </c>
      <c r="C43" s="8" t="s">
        <v>7</v>
      </c>
      <c r="D43" s="8">
        <v>201904</v>
      </c>
      <c r="E43" s="8" t="str">
        <f>"陆晴晴"</f>
        <v>陆晴晴</v>
      </c>
    </row>
    <row r="44" spans="1:5" s="2" customFormat="1" ht="24.75" customHeight="1">
      <c r="A44" s="7">
        <v>42</v>
      </c>
      <c r="B44" s="8" t="str">
        <f>"20190405501"</f>
        <v>20190405501</v>
      </c>
      <c r="C44" s="8" t="s">
        <v>7</v>
      </c>
      <c r="D44" s="8">
        <v>201904</v>
      </c>
      <c r="E44" s="8" t="str">
        <f>"贾泽君"</f>
        <v>贾泽君</v>
      </c>
    </row>
    <row r="45" spans="1:5" s="2" customFormat="1" ht="24.75" customHeight="1">
      <c r="A45" s="7">
        <v>43</v>
      </c>
      <c r="B45" s="8" t="str">
        <f>"20190405413"</f>
        <v>20190405413</v>
      </c>
      <c r="C45" s="8" t="s">
        <v>7</v>
      </c>
      <c r="D45" s="8">
        <v>201904</v>
      </c>
      <c r="E45" s="8" t="str">
        <f>"陈昱"</f>
        <v>陈昱</v>
      </c>
    </row>
    <row r="46" spans="1:5" s="2" customFormat="1" ht="24.75" customHeight="1">
      <c r="A46" s="7">
        <v>44</v>
      </c>
      <c r="B46" s="8" t="str">
        <f>"20190405229"</f>
        <v>20190405229</v>
      </c>
      <c r="C46" s="8" t="s">
        <v>7</v>
      </c>
      <c r="D46" s="8">
        <v>201904</v>
      </c>
      <c r="E46" s="8" t="str">
        <f>"王倩倩"</f>
        <v>王倩倩</v>
      </c>
    </row>
    <row r="47" spans="1:5" s="2" customFormat="1" ht="24.75" customHeight="1">
      <c r="A47" s="7">
        <v>45</v>
      </c>
      <c r="B47" s="8" t="str">
        <f>"20190405103"</f>
        <v>20190405103</v>
      </c>
      <c r="C47" s="8" t="s">
        <v>7</v>
      </c>
      <c r="D47" s="8">
        <v>201904</v>
      </c>
      <c r="E47" s="8" t="str">
        <f>"吴宇晴"</f>
        <v>吴宇晴</v>
      </c>
    </row>
    <row r="48" spans="1:5" s="2" customFormat="1" ht="24.75" customHeight="1">
      <c r="A48" s="7">
        <v>46</v>
      </c>
      <c r="B48" s="8" t="str">
        <f>"20190405521"</f>
        <v>20190405521</v>
      </c>
      <c r="C48" s="8" t="s">
        <v>7</v>
      </c>
      <c r="D48" s="8">
        <v>201904</v>
      </c>
      <c r="E48" s="8" t="str">
        <f>"卢珍珍"</f>
        <v>卢珍珍</v>
      </c>
    </row>
    <row r="49" spans="1:5" s="2" customFormat="1" ht="24.75" customHeight="1">
      <c r="A49" s="7">
        <v>47</v>
      </c>
      <c r="B49" s="8" t="str">
        <f>"20190505603"</f>
        <v>20190505603</v>
      </c>
      <c r="C49" s="8" t="s">
        <v>7</v>
      </c>
      <c r="D49" s="8">
        <v>201905</v>
      </c>
      <c r="E49" s="8" t="str">
        <f>"杨子易"</f>
        <v>杨子易</v>
      </c>
    </row>
    <row r="50" spans="1:5" s="2" customFormat="1" ht="24.75" customHeight="1">
      <c r="A50" s="7">
        <v>48</v>
      </c>
      <c r="B50" s="8" t="str">
        <f>"20190505601"</f>
        <v>20190505601</v>
      </c>
      <c r="C50" s="8" t="s">
        <v>7</v>
      </c>
      <c r="D50" s="8">
        <v>201905</v>
      </c>
      <c r="E50" s="8" t="str">
        <f>"马丹凤"</f>
        <v>马丹凤</v>
      </c>
    </row>
    <row r="51" spans="1:5" s="2" customFormat="1" ht="24.75" customHeight="1">
      <c r="A51" s="7">
        <v>49</v>
      </c>
      <c r="B51" s="8" t="str">
        <f>"20190505809"</f>
        <v>20190505809</v>
      </c>
      <c r="C51" s="8" t="s">
        <v>7</v>
      </c>
      <c r="D51" s="8">
        <v>201905</v>
      </c>
      <c r="E51" s="8" t="str">
        <f>"丁霄宇"</f>
        <v>丁霄宇</v>
      </c>
    </row>
    <row r="52" spans="1:5" s="2" customFormat="1" ht="24.75" customHeight="1">
      <c r="A52" s="7">
        <v>50</v>
      </c>
      <c r="B52" s="8" t="str">
        <f>"20190505716"</f>
        <v>20190505716</v>
      </c>
      <c r="C52" s="8" t="s">
        <v>7</v>
      </c>
      <c r="D52" s="8">
        <v>201905</v>
      </c>
      <c r="E52" s="8" t="str">
        <f>"邹晓敏"</f>
        <v>邹晓敏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李荣</cp:lastModifiedBy>
  <dcterms:created xsi:type="dcterms:W3CDTF">2019-07-18T09:13:23Z</dcterms:created>
  <dcterms:modified xsi:type="dcterms:W3CDTF">2019-07-19T09:32:17Z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